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74" i="1" l="1"/>
  <c r="L194" i="1" l="1"/>
  <c r="J194" i="1"/>
  <c r="I194" i="1"/>
  <c r="H194" i="1"/>
  <c r="G194" i="1"/>
  <c r="F194" i="1"/>
  <c r="L174" i="1"/>
  <c r="L185" i="1" s="1"/>
  <c r="J174" i="1"/>
  <c r="I174" i="1"/>
  <c r="H174" i="1"/>
  <c r="G174" i="1"/>
  <c r="F174" i="1"/>
  <c r="L154" i="1"/>
  <c r="L165" i="1" s="1"/>
  <c r="J154" i="1"/>
  <c r="J165" i="1" s="1"/>
  <c r="I154" i="1"/>
  <c r="H154" i="1"/>
  <c r="G154" i="1"/>
  <c r="F154" i="1"/>
  <c r="L134" i="1"/>
  <c r="J134" i="1"/>
  <c r="I134" i="1"/>
  <c r="H134" i="1"/>
  <c r="H145" i="1" s="1"/>
  <c r="G134" i="1"/>
  <c r="G145" i="1" s="1"/>
  <c r="F134" i="1"/>
  <c r="L114" i="1"/>
  <c r="J114" i="1"/>
  <c r="I114" i="1"/>
  <c r="H114" i="1"/>
  <c r="G114" i="1"/>
  <c r="G125" i="1" s="1"/>
  <c r="F114" i="1"/>
  <c r="L94" i="1"/>
  <c r="J94" i="1"/>
  <c r="I94" i="1"/>
  <c r="H94" i="1"/>
  <c r="G94" i="1"/>
  <c r="F94" i="1"/>
  <c r="J74" i="1"/>
  <c r="I74" i="1"/>
  <c r="H74" i="1"/>
  <c r="G74" i="1"/>
  <c r="F74" i="1"/>
  <c r="L54" i="1"/>
  <c r="J54" i="1"/>
  <c r="I54" i="1"/>
  <c r="H54" i="1"/>
  <c r="H65" i="1" s="1"/>
  <c r="G54" i="1"/>
  <c r="L34" i="1"/>
  <c r="L45" i="1" s="1"/>
  <c r="J34" i="1"/>
  <c r="I34" i="1"/>
  <c r="H34" i="1"/>
  <c r="G34" i="1"/>
  <c r="L14" i="1"/>
  <c r="J14" i="1"/>
  <c r="I14" i="1"/>
  <c r="H14" i="1"/>
  <c r="G14" i="1"/>
  <c r="F54" i="1"/>
  <c r="F34" i="1"/>
  <c r="F14" i="1"/>
  <c r="H205" i="1"/>
  <c r="B205" i="1"/>
  <c r="A205" i="1"/>
  <c r="L204" i="1"/>
  <c r="J204" i="1"/>
  <c r="I204" i="1"/>
  <c r="H204" i="1"/>
  <c r="G204" i="1"/>
  <c r="F204" i="1"/>
  <c r="B195" i="1"/>
  <c r="A195" i="1"/>
  <c r="B185" i="1"/>
  <c r="A185" i="1"/>
  <c r="L184" i="1"/>
  <c r="J184" i="1"/>
  <c r="I184" i="1"/>
  <c r="H184" i="1"/>
  <c r="G184" i="1"/>
  <c r="F184" i="1"/>
  <c r="B175" i="1"/>
  <c r="A175" i="1"/>
  <c r="B165" i="1"/>
  <c r="A165" i="1"/>
  <c r="L164" i="1"/>
  <c r="J164" i="1"/>
  <c r="I164" i="1"/>
  <c r="H164" i="1"/>
  <c r="G164" i="1"/>
  <c r="F164" i="1"/>
  <c r="B155" i="1"/>
  <c r="A155" i="1"/>
  <c r="B145" i="1"/>
  <c r="A145" i="1"/>
  <c r="L144" i="1"/>
  <c r="J144" i="1"/>
  <c r="I144" i="1"/>
  <c r="H144" i="1"/>
  <c r="G144" i="1"/>
  <c r="F144" i="1"/>
  <c r="B135" i="1"/>
  <c r="A135" i="1"/>
  <c r="L145" i="1"/>
  <c r="B125" i="1"/>
  <c r="A125" i="1"/>
  <c r="L124" i="1"/>
  <c r="J124" i="1"/>
  <c r="I124" i="1"/>
  <c r="H124" i="1"/>
  <c r="G124" i="1"/>
  <c r="F124" i="1"/>
  <c r="B115" i="1"/>
  <c r="A115" i="1"/>
  <c r="B105" i="1"/>
  <c r="A105" i="1"/>
  <c r="L104" i="1"/>
  <c r="J104" i="1"/>
  <c r="I104" i="1"/>
  <c r="H104" i="1"/>
  <c r="G104" i="1"/>
  <c r="F104" i="1"/>
  <c r="B95" i="1"/>
  <c r="A95" i="1"/>
  <c r="B85" i="1"/>
  <c r="A85" i="1"/>
  <c r="L84" i="1"/>
  <c r="L85" i="1" s="1"/>
  <c r="J84" i="1"/>
  <c r="I84" i="1"/>
  <c r="H84" i="1"/>
  <c r="G84" i="1"/>
  <c r="F84" i="1"/>
  <c r="B75" i="1"/>
  <c r="A75" i="1"/>
  <c r="B65" i="1"/>
  <c r="A65" i="1"/>
  <c r="L64" i="1"/>
  <c r="J64" i="1"/>
  <c r="J65" i="1" s="1"/>
  <c r="I64" i="1"/>
  <c r="H64" i="1"/>
  <c r="G64" i="1"/>
  <c r="F64" i="1"/>
  <c r="B55" i="1"/>
  <c r="A55" i="1"/>
  <c r="B45" i="1"/>
  <c r="A45" i="1"/>
  <c r="L44" i="1"/>
  <c r="J44" i="1"/>
  <c r="I44" i="1"/>
  <c r="H44" i="1"/>
  <c r="G44" i="1"/>
  <c r="F44" i="1"/>
  <c r="B35" i="1"/>
  <c r="A35" i="1"/>
  <c r="B25" i="1"/>
  <c r="A25" i="1"/>
  <c r="L24" i="1"/>
  <c r="J24" i="1"/>
  <c r="I24" i="1"/>
  <c r="H24" i="1"/>
  <c r="G24" i="1"/>
  <c r="F24" i="1"/>
  <c r="B15" i="1"/>
  <c r="A15" i="1"/>
  <c r="L25" i="1"/>
  <c r="H85" i="1" l="1"/>
  <c r="I165" i="1"/>
  <c r="F125" i="1"/>
  <c r="F205" i="1"/>
  <c r="G205" i="1"/>
  <c r="I65" i="1"/>
  <c r="F105" i="1"/>
  <c r="H125" i="1"/>
  <c r="J145" i="1"/>
  <c r="F185" i="1"/>
  <c r="J85" i="1"/>
  <c r="G45" i="1"/>
  <c r="G105" i="1"/>
  <c r="I125" i="1"/>
  <c r="L105" i="1"/>
  <c r="F45" i="1"/>
  <c r="H45" i="1"/>
  <c r="L65" i="1"/>
  <c r="H105" i="1"/>
  <c r="J125" i="1"/>
  <c r="F165" i="1"/>
  <c r="H185" i="1"/>
  <c r="J205" i="1"/>
  <c r="I145" i="1"/>
  <c r="F65" i="1"/>
  <c r="I45" i="1"/>
  <c r="F85" i="1"/>
  <c r="I105" i="1"/>
  <c r="L125" i="1"/>
  <c r="G165" i="1"/>
  <c r="I185" i="1"/>
  <c r="L205" i="1"/>
  <c r="J45" i="1"/>
  <c r="G85" i="1"/>
  <c r="J105" i="1"/>
  <c r="F145" i="1"/>
  <c r="H165" i="1"/>
  <c r="J185" i="1"/>
  <c r="F25" i="1"/>
  <c r="G185" i="1"/>
  <c r="G206" i="1" s="1"/>
  <c r="I205" i="1"/>
  <c r="G65" i="1"/>
  <c r="J25" i="1"/>
  <c r="I25" i="1"/>
  <c r="H25" i="1"/>
  <c r="G25" i="1"/>
  <c r="I85" i="1"/>
  <c r="L206" i="1"/>
  <c r="J206" i="1" l="1"/>
  <c r="F206" i="1"/>
  <c r="H206" i="1"/>
  <c r="I206" i="1"/>
</calcChain>
</file>

<file path=xl/sharedStrings.xml><?xml version="1.0" encoding="utf-8"?>
<sst xmlns="http://schemas.openxmlformats.org/spreadsheetml/2006/main" count="254" uniqueCount="84">
  <si>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</si>
  <si>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</si>
  <si>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</si>
  <si>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</si>
  <si>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</si>
  <si>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</si>
  <si>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</si>
  <si>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</si>
  <si>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</si>
  <si>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</si>
  <si>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</si>
  <si>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</si>
  <si>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</si>
  <si>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</si>
  <si>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</si>
  <si>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</si>
  <si>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</si>
  <si>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</si>
  <si>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</si>
  <si>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</si>
  <si>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</si>
  <si>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</si>
  <si>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</si>
  <si>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</si>
  <si>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</si>
  <si>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</si>
  <si>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</si>
  <si>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</si>
  <si>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</si>
  <si>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</si>
  <si>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</si>
  <si>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</si>
  <si>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</si>
  <si>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</si>
  <si>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</si>
  <si>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</si>
  <si>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</si>
  <si>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</si>
  <si>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</si>
  <si>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с.Слудка Вятскополянского района</t>
  </si>
  <si>
    <t>директор</t>
  </si>
  <si>
    <t>Ступникова Е.А.</t>
  </si>
  <si>
    <t>завтрак</t>
  </si>
  <si>
    <t>салат из белокочанной капусты с растительным маслом</t>
  </si>
  <si>
    <t>компот из кураги</t>
  </si>
  <si>
    <t>Компот из свежих яблок</t>
  </si>
  <si>
    <t>Макаронные изделия отварные</t>
  </si>
  <si>
    <t>150/4</t>
  </si>
  <si>
    <t>80/50</t>
  </si>
  <si>
    <t xml:space="preserve">Картофельное пюре </t>
  </si>
  <si>
    <t>1/1</t>
  </si>
  <si>
    <t>80/5</t>
  </si>
  <si>
    <t>Чай с лимоном</t>
  </si>
  <si>
    <t>Салат из свеклы с растительным маслом</t>
  </si>
  <si>
    <t>Котлета рубленая из птицы</t>
  </si>
  <si>
    <t>90/5</t>
  </si>
  <si>
    <t>Напиток лимонный</t>
  </si>
  <si>
    <t>15/1</t>
  </si>
  <si>
    <t>Котлета рыбная</t>
  </si>
  <si>
    <t>Кофейный напиток с молоком</t>
  </si>
  <si>
    <t>Салат из моркови с растительным маслом</t>
  </si>
  <si>
    <t>Кисель из консерванта на плодовых или ягодных экстрактах</t>
  </si>
  <si>
    <t>Салат из белокочанной капусты с огурцами и растительным маслом</t>
  </si>
  <si>
    <t>7/1</t>
  </si>
  <si>
    <t>Плов из мяса говядины</t>
  </si>
  <si>
    <t>Напиток апельсиновый</t>
  </si>
  <si>
    <t>Салат из отварной свеклы с маринованными огурцами и растительным маслом</t>
  </si>
  <si>
    <t>23/1</t>
  </si>
  <si>
    <t>Компот из сухофруктов</t>
  </si>
  <si>
    <t>Салат из белокочанной капусты с кукурузой, луком и растительным маслом</t>
  </si>
  <si>
    <t>Чай</t>
  </si>
  <si>
    <t>3/10</t>
  </si>
  <si>
    <t>Компот из изюма</t>
  </si>
  <si>
    <t>Плов с курицей</t>
  </si>
  <si>
    <t>54-12м-2020</t>
  </si>
  <si>
    <t>Гуляш с макаронными изделиями</t>
  </si>
  <si>
    <t>салат из свежих помидор с растительным маслом80</t>
  </si>
  <si>
    <t>Шницель из курицы</t>
  </si>
  <si>
    <t>80/3</t>
  </si>
  <si>
    <t>54-24м</t>
  </si>
  <si>
    <t>Огурец свежий порционно</t>
  </si>
  <si>
    <t>Котлеты из мяса говядины</t>
  </si>
  <si>
    <t>Салат "Студенческий"</t>
  </si>
  <si>
    <t>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</si>
</sst>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4" borderId="14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" fillId="0" borderId="14" xfId="0" applyFont="1" applyBorder="1"/>
    <xf numFmtId="0" fontId="3" fillId="5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4" borderId="6" xfId="0" applyFont="1" applyFill="1" applyBorder="1" applyAlignment="1">
      <alignment vertical="top" wrapText="1"/>
    </xf>
    <xf numFmtId="0" fontId="15" fillId="0" borderId="0" xfId="0" applyFont="1" applyProtection="1"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49" fontId="15" fillId="4" borderId="24" xfId="0" applyNumberFormat="1" applyFont="1" applyFill="1" applyBorder="1" applyAlignment="1">
      <alignment horizontal="center" vertical="top" wrapText="1"/>
    </xf>
    <xf numFmtId="49" fontId="1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16" fontId="3" fillId="4" borderId="24" xfId="0" applyNumberFormat="1" applyFont="1" applyFill="1" applyBorder="1" applyAlignment="1">
      <alignment horizontal="center" vertical="top" wrapText="1"/>
    </xf>
    <xf numFmtId="16" fontId="3" fillId="4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1" t="s">
        <v>39</v>
      </c>
      <c r="D1" s="82"/>
      <c r="E1" s="82"/>
      <c r="F1" s="12" t="s">
        <v>16</v>
      </c>
      <c r="G1" s="2" t="s">
        <v>17</v>
      </c>
      <c r="H1" s="83" t="s">
        <v>40</v>
      </c>
      <c r="I1" s="83"/>
      <c r="J1" s="83"/>
      <c r="K1" s="83"/>
    </row>
    <row r="2" spans="1:12" ht="17.399999999999999" x14ac:dyDescent="0.25">
      <c r="A2" s="35" t="s">
        <v>6</v>
      </c>
      <c r="C2" s="2"/>
      <c r="G2" s="2" t="s">
        <v>18</v>
      </c>
      <c r="H2" s="83" t="s">
        <v>41</v>
      </c>
      <c r="I2" s="83"/>
      <c r="J2" s="83"/>
      <c r="K2" s="8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/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56">
        <v>1</v>
      </c>
      <c r="B6" s="57">
        <v>1</v>
      </c>
      <c r="C6" s="58" t="s">
        <v>20</v>
      </c>
      <c r="D6" s="7" t="s">
        <v>26</v>
      </c>
      <c r="E6" s="66" t="s">
        <v>43</v>
      </c>
      <c r="F6" s="50">
        <v>50</v>
      </c>
      <c r="G6" s="50">
        <v>1.1000000000000001</v>
      </c>
      <c r="H6" s="50">
        <v>1.8</v>
      </c>
      <c r="I6" s="50">
        <v>4.2</v>
      </c>
      <c r="J6" s="50">
        <v>36.5</v>
      </c>
      <c r="K6" s="51">
        <v>6</v>
      </c>
      <c r="L6" s="50"/>
    </row>
    <row r="7" spans="1:12" ht="26.4" x14ac:dyDescent="0.3">
      <c r="A7" s="20"/>
      <c r="B7" s="21"/>
      <c r="C7" s="22"/>
      <c r="D7" s="5" t="s">
        <v>21</v>
      </c>
      <c r="E7" s="67" t="s">
        <v>73</v>
      </c>
      <c r="F7" s="68">
        <v>150</v>
      </c>
      <c r="G7" s="39">
        <v>20.5</v>
      </c>
      <c r="H7" s="68">
        <v>6.1</v>
      </c>
      <c r="I7" s="39">
        <v>24.9</v>
      </c>
      <c r="J7" s="39">
        <v>236</v>
      </c>
      <c r="K7" s="70" t="s">
        <v>74</v>
      </c>
      <c r="L7" s="39"/>
    </row>
    <row r="8" spans="1:12" ht="14.4" x14ac:dyDescent="0.3">
      <c r="A8" s="23"/>
      <c r="B8" s="15"/>
      <c r="C8" s="11"/>
      <c r="D8" s="6"/>
      <c r="E8" s="72"/>
      <c r="F8" s="69"/>
      <c r="G8" s="42"/>
      <c r="H8" s="42"/>
      <c r="I8" s="42"/>
      <c r="J8" s="42"/>
      <c r="K8" s="43"/>
      <c r="L8" s="42"/>
    </row>
    <row r="9" spans="1:12" ht="14.4" x14ac:dyDescent="0.3">
      <c r="A9" s="23"/>
      <c r="B9" s="15"/>
      <c r="C9" s="11"/>
      <c r="D9" s="7" t="s">
        <v>22</v>
      </c>
      <c r="E9" s="69" t="s">
        <v>44</v>
      </c>
      <c r="F9" s="42">
        <v>200</v>
      </c>
      <c r="G9" s="42">
        <v>1</v>
      </c>
      <c r="H9" s="42">
        <v>0.05</v>
      </c>
      <c r="I9" s="42">
        <v>27.5</v>
      </c>
      <c r="J9" s="42">
        <v>110</v>
      </c>
      <c r="K9" s="43">
        <v>281</v>
      </c>
      <c r="L9" s="42"/>
    </row>
    <row r="10" spans="1:12" ht="14.4" x14ac:dyDescent="0.3">
      <c r="A10" s="23"/>
      <c r="B10" s="15"/>
      <c r="C10" s="11"/>
      <c r="D10" s="7" t="s">
        <v>23</v>
      </c>
      <c r="E10" s="41"/>
      <c r="F10" s="42">
        <v>30</v>
      </c>
      <c r="G10" s="42">
        <v>1.68</v>
      </c>
      <c r="H10" s="42">
        <v>0.33</v>
      </c>
      <c r="I10" s="42">
        <v>12.99</v>
      </c>
      <c r="J10" s="42">
        <v>59.7</v>
      </c>
      <c r="K10" s="43"/>
      <c r="L10" s="42"/>
    </row>
    <row r="11" spans="1:12" ht="14.4" x14ac:dyDescent="0.3">
      <c r="A11" s="23"/>
      <c r="B11" s="15"/>
      <c r="C11" s="11"/>
      <c r="D11" s="7" t="s">
        <v>24</v>
      </c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430</v>
      </c>
      <c r="G14" s="19">
        <f>SUM(G6:G13)</f>
        <v>24.28</v>
      </c>
      <c r="H14" s="19">
        <f>SUM(H6:H13)</f>
        <v>8.2799999999999994</v>
      </c>
      <c r="I14" s="19">
        <f>SUM(I6:I13)</f>
        <v>69.589999999999989</v>
      </c>
      <c r="J14" s="19">
        <f>SUM(J6:J13)</f>
        <v>442.2</v>
      </c>
      <c r="K14" s="25"/>
      <c r="L14" s="19">
        <f>SUM(L6:L13)</f>
        <v>0</v>
      </c>
    </row>
    <row r="15" spans="1:12" ht="14.4" x14ac:dyDescent="0.3">
      <c r="A15" s="26">
        <f>A7</f>
        <v>0</v>
      </c>
      <c r="B15" s="13">
        <f>B7</f>
        <v>0</v>
      </c>
      <c r="C15" s="10" t="s">
        <v>25</v>
      </c>
      <c r="D15" s="7" t="s">
        <v>26</v>
      </c>
      <c r="E15" s="69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7" t="s">
        <v>32</v>
      </c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thickBot="1" x14ac:dyDescent="0.3">
      <c r="A25" s="60">
        <f>A7</f>
        <v>0</v>
      </c>
      <c r="B25" s="61">
        <f>B7</f>
        <v>0</v>
      </c>
      <c r="C25" s="76" t="s">
        <v>4</v>
      </c>
      <c r="D25" s="77"/>
      <c r="E25" s="31"/>
      <c r="F25" s="32">
        <f>F14+F24</f>
        <v>430</v>
      </c>
      <c r="G25" s="32">
        <f t="shared" ref="G25:J25" si="2">G14+G24</f>
        <v>24.28</v>
      </c>
      <c r="H25" s="32">
        <f t="shared" si="2"/>
        <v>8.2799999999999994</v>
      </c>
      <c r="I25" s="32">
        <f t="shared" si="2"/>
        <v>69.589999999999989</v>
      </c>
      <c r="J25" s="32">
        <f t="shared" si="2"/>
        <v>442.2</v>
      </c>
      <c r="K25" s="32"/>
      <c r="L25" s="32">
        <f t="shared" ref="L25" si="3">L14+L24</f>
        <v>0</v>
      </c>
    </row>
    <row r="26" spans="1:12" ht="15" thickBot="1" x14ac:dyDescent="0.35">
      <c r="A26" s="63">
        <v>1</v>
      </c>
      <c r="B26" s="63">
        <v>2</v>
      </c>
      <c r="C26" s="7" t="s">
        <v>20</v>
      </c>
      <c r="D26" s="55" t="s">
        <v>26</v>
      </c>
      <c r="E26" s="69" t="s">
        <v>76</v>
      </c>
      <c r="F26" s="42">
        <v>80</v>
      </c>
      <c r="G26" s="42">
        <v>0.8</v>
      </c>
      <c r="H26" s="42">
        <v>7.9</v>
      </c>
      <c r="I26" s="42">
        <v>2.74</v>
      </c>
      <c r="J26" s="42">
        <v>86.6</v>
      </c>
      <c r="K26" s="43">
        <v>39</v>
      </c>
      <c r="L26" s="52"/>
    </row>
    <row r="27" spans="1:12" ht="14.4" x14ac:dyDescent="0.3">
      <c r="A27" s="14"/>
      <c r="B27" s="15"/>
      <c r="C27" s="2"/>
      <c r="D27" s="8" t="s">
        <v>21</v>
      </c>
      <c r="E27" s="67" t="s">
        <v>75</v>
      </c>
      <c r="F27" s="68" t="s">
        <v>48</v>
      </c>
      <c r="G27" s="39">
        <v>20.5</v>
      </c>
      <c r="H27" s="39">
        <v>21.3</v>
      </c>
      <c r="I27" s="39">
        <v>3.8</v>
      </c>
      <c r="J27" s="39">
        <v>289</v>
      </c>
      <c r="K27" s="40">
        <v>92</v>
      </c>
      <c r="L27" s="39"/>
    </row>
    <row r="28" spans="1:12" ht="14.4" x14ac:dyDescent="0.3">
      <c r="A28" s="14"/>
      <c r="B28" s="15"/>
      <c r="C28" s="11"/>
      <c r="D28" s="6"/>
      <c r="E28" s="69" t="s">
        <v>46</v>
      </c>
      <c r="F28" s="69" t="s">
        <v>47</v>
      </c>
      <c r="G28" s="42">
        <v>5.5</v>
      </c>
      <c r="H28" s="42">
        <v>4.16</v>
      </c>
      <c r="I28" s="42">
        <v>33.33</v>
      </c>
      <c r="J28" s="42">
        <v>195.8</v>
      </c>
      <c r="K28" s="43">
        <v>204</v>
      </c>
      <c r="L28" s="42"/>
    </row>
    <row r="29" spans="1:12" ht="14.4" x14ac:dyDescent="0.3">
      <c r="A29" s="14"/>
      <c r="B29" s="15"/>
      <c r="C29" s="11"/>
      <c r="D29" s="7" t="s">
        <v>22</v>
      </c>
      <c r="E29" s="41" t="s">
        <v>45</v>
      </c>
      <c r="F29" s="42">
        <v>200</v>
      </c>
      <c r="G29" s="42">
        <v>0.2</v>
      </c>
      <c r="H29" s="42">
        <v>0.1</v>
      </c>
      <c r="I29" s="42">
        <v>17.2</v>
      </c>
      <c r="J29" s="42">
        <v>68</v>
      </c>
      <c r="K29" s="43">
        <v>282</v>
      </c>
      <c r="L29" s="42"/>
    </row>
    <row r="30" spans="1:12" ht="14.4" x14ac:dyDescent="0.3">
      <c r="A30" s="14"/>
      <c r="B30" s="15"/>
      <c r="C30" s="11"/>
      <c r="D30" s="7" t="s">
        <v>23</v>
      </c>
      <c r="E30" s="41"/>
      <c r="F30" s="42">
        <v>30</v>
      </c>
      <c r="G30" s="42">
        <v>1.68</v>
      </c>
      <c r="H30" s="42">
        <v>0.33</v>
      </c>
      <c r="I30" s="42">
        <v>12.99</v>
      </c>
      <c r="J30" s="42">
        <v>59.7</v>
      </c>
      <c r="K30" s="43"/>
      <c r="L30" s="42"/>
    </row>
    <row r="31" spans="1:12" ht="14.4" x14ac:dyDescent="0.3">
      <c r="A31" s="14"/>
      <c r="B31" s="15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4.4" x14ac:dyDescent="0.3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6"/>
      <c r="B34" s="17"/>
      <c r="C34" s="8"/>
      <c r="D34" s="18" t="s">
        <v>33</v>
      </c>
      <c r="E34" s="9"/>
      <c r="F34" s="19">
        <f>SUM(F26:F33)</f>
        <v>310</v>
      </c>
      <c r="G34" s="19">
        <f>SUM(G26:G33)</f>
        <v>28.68</v>
      </c>
      <c r="H34" s="19">
        <f>SUM(H26:H33)</f>
        <v>33.79</v>
      </c>
      <c r="I34" s="19">
        <f>SUM(I26:I33)</f>
        <v>70.059999999999988</v>
      </c>
      <c r="J34" s="19">
        <f>SUM(J26:J33)</f>
        <v>699.10000000000014</v>
      </c>
      <c r="K34" s="25"/>
      <c r="L34" s="19">
        <f>SUM(L26:L33)</f>
        <v>0</v>
      </c>
    </row>
    <row r="35" spans="1:12" ht="14.4" x14ac:dyDescent="0.3">
      <c r="A35" s="13">
        <f>A27</f>
        <v>0</v>
      </c>
      <c r="B35" s="13">
        <f>B27</f>
        <v>0</v>
      </c>
      <c r="C35" s="10" t="s">
        <v>25</v>
      </c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7" t="s">
        <v>32</v>
      </c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4.4" x14ac:dyDescent="0.3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4.4" x14ac:dyDescent="0.3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4">SUM(G35:G43)</f>
        <v>0</v>
      </c>
      <c r="H44" s="19">
        <f t="shared" ref="H44" si="5">SUM(H35:H43)</f>
        <v>0</v>
      </c>
      <c r="I44" s="19">
        <f t="shared" ref="I44" si="6">SUM(I35:I43)</f>
        <v>0</v>
      </c>
      <c r="J44" s="19">
        <f t="shared" ref="J44:L44" si="7">SUM(J35:J43)</f>
        <v>0</v>
      </c>
      <c r="K44" s="25"/>
      <c r="L44" s="19">
        <f t="shared" si="7"/>
        <v>0</v>
      </c>
    </row>
    <row r="45" spans="1:12" ht="15.75" customHeight="1" thickBot="1" x14ac:dyDescent="0.3">
      <c r="A45" s="33">
        <f>A27</f>
        <v>0</v>
      </c>
      <c r="B45" s="33">
        <f>B27</f>
        <v>0</v>
      </c>
      <c r="C45" s="76" t="s">
        <v>4</v>
      </c>
      <c r="D45" s="77"/>
      <c r="E45" s="31"/>
      <c r="F45" s="32">
        <f>F34+F44</f>
        <v>310</v>
      </c>
      <c r="G45" s="32">
        <f t="shared" ref="G45" si="8">G34+G44</f>
        <v>28.68</v>
      </c>
      <c r="H45" s="32">
        <f t="shared" ref="H45" si="9">H34+H44</f>
        <v>33.79</v>
      </c>
      <c r="I45" s="32">
        <f t="shared" ref="I45" si="10">I34+I44</f>
        <v>70.059999999999988</v>
      </c>
      <c r="J45" s="32">
        <f t="shared" ref="J45:L45" si="11">J34+J44</f>
        <v>699.10000000000014</v>
      </c>
      <c r="K45" s="32"/>
      <c r="L45" s="32">
        <f t="shared" si="11"/>
        <v>0</v>
      </c>
    </row>
    <row r="46" spans="1:12" ht="15.75" customHeight="1" thickBot="1" x14ac:dyDescent="0.35">
      <c r="A46" s="63">
        <v>1</v>
      </c>
      <c r="B46" s="63">
        <v>3</v>
      </c>
      <c r="C46" s="11" t="s">
        <v>20</v>
      </c>
      <c r="D46" s="55" t="s">
        <v>26</v>
      </c>
      <c r="E46" s="71" t="s">
        <v>53</v>
      </c>
      <c r="F46" s="52">
        <v>50</v>
      </c>
      <c r="G46" s="52">
        <v>0.65</v>
      </c>
      <c r="H46" s="52">
        <v>4</v>
      </c>
      <c r="I46" s="52">
        <v>3.3</v>
      </c>
      <c r="J46" s="52">
        <v>51.5</v>
      </c>
      <c r="K46" s="74" t="s">
        <v>50</v>
      </c>
      <c r="L46" s="52"/>
    </row>
    <row r="47" spans="1:12" ht="14.4" x14ac:dyDescent="0.3">
      <c r="A47" s="23"/>
      <c r="B47" s="15"/>
      <c r="C47" s="2"/>
      <c r="D47" s="8" t="s">
        <v>21</v>
      </c>
      <c r="E47" s="67" t="s">
        <v>49</v>
      </c>
      <c r="F47" s="39">
        <v>150</v>
      </c>
      <c r="G47" s="39">
        <v>3.07</v>
      </c>
      <c r="H47" s="39">
        <v>5.23</v>
      </c>
      <c r="I47" s="39">
        <v>19.420000000000002</v>
      </c>
      <c r="J47" s="39">
        <v>139.44</v>
      </c>
      <c r="K47" s="40">
        <v>133</v>
      </c>
      <c r="L47" s="39"/>
    </row>
    <row r="48" spans="1:12" ht="14.4" x14ac:dyDescent="0.3">
      <c r="A48" s="23"/>
      <c r="B48" s="15"/>
      <c r="C48" s="11"/>
      <c r="D48" s="6"/>
      <c r="E48" s="69" t="s">
        <v>77</v>
      </c>
      <c r="F48" s="73" t="s">
        <v>78</v>
      </c>
      <c r="G48" s="42">
        <v>15.4</v>
      </c>
      <c r="H48" s="42">
        <v>3.5</v>
      </c>
      <c r="I48" s="42">
        <v>10.8</v>
      </c>
      <c r="J48" s="42">
        <v>160.69999999999999</v>
      </c>
      <c r="K48" s="43" t="s">
        <v>79</v>
      </c>
      <c r="L48" s="42"/>
    </row>
    <row r="49" spans="1:12" ht="14.4" x14ac:dyDescent="0.3">
      <c r="A49" s="23"/>
      <c r="B49" s="15"/>
      <c r="C49" s="11"/>
      <c r="D49" s="7" t="s">
        <v>22</v>
      </c>
      <c r="E49" s="69" t="s">
        <v>52</v>
      </c>
      <c r="F49" s="42">
        <v>200</v>
      </c>
      <c r="G49" s="42">
        <v>0.2</v>
      </c>
      <c r="H49" s="42">
        <v>0.04</v>
      </c>
      <c r="I49" s="42">
        <v>10.199999999999999</v>
      </c>
      <c r="J49" s="42">
        <v>41</v>
      </c>
      <c r="K49" s="43">
        <v>273</v>
      </c>
      <c r="L49" s="42"/>
    </row>
    <row r="50" spans="1:12" ht="14.4" x14ac:dyDescent="0.3">
      <c r="A50" s="23"/>
      <c r="B50" s="15"/>
      <c r="C50" s="11"/>
      <c r="D50" s="7" t="s">
        <v>23</v>
      </c>
      <c r="E50" s="41"/>
      <c r="F50" s="42">
        <v>30</v>
      </c>
      <c r="G50" s="42">
        <v>1.68</v>
      </c>
      <c r="H50" s="42">
        <v>0.33</v>
      </c>
      <c r="I50" s="42">
        <v>12.99</v>
      </c>
      <c r="J50" s="42">
        <v>59.7</v>
      </c>
      <c r="K50" s="43"/>
      <c r="L50" s="42"/>
    </row>
    <row r="51" spans="1:12" ht="14.4" x14ac:dyDescent="0.3">
      <c r="A51" s="23"/>
      <c r="B51" s="15"/>
      <c r="C51" s="11"/>
      <c r="D51" s="7" t="s">
        <v>24</v>
      </c>
      <c r="E51" s="41"/>
      <c r="F51" s="42"/>
      <c r="G51" s="42"/>
      <c r="H51" s="42"/>
      <c r="I51" s="42"/>
      <c r="J51" s="42"/>
      <c r="K51" s="43"/>
      <c r="L51" s="42"/>
    </row>
    <row r="52" spans="1:12" ht="14.4" x14ac:dyDescent="0.3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4"/>
      <c r="B54" s="17"/>
      <c r="C54" s="8"/>
      <c r="D54" s="18" t="s">
        <v>33</v>
      </c>
      <c r="E54" s="9"/>
      <c r="F54" s="19">
        <f>SUM(F46:F53)</f>
        <v>430</v>
      </c>
      <c r="G54" s="19">
        <f>SUM(G46:G53)</f>
        <v>21</v>
      </c>
      <c r="H54" s="19">
        <f>SUM(H46:H53)</f>
        <v>13.1</v>
      </c>
      <c r="I54" s="19">
        <f>SUM(I46:I53)</f>
        <v>56.71</v>
      </c>
      <c r="J54" s="19">
        <f>SUM(J46:J53)</f>
        <v>452.34</v>
      </c>
      <c r="K54" s="25"/>
      <c r="L54" s="19">
        <f>SUM(L46:L53)</f>
        <v>0</v>
      </c>
    </row>
    <row r="55" spans="1:12" ht="14.4" x14ac:dyDescent="0.3">
      <c r="A55" s="26">
        <f>A47</f>
        <v>0</v>
      </c>
      <c r="B55" s="13">
        <f>B47</f>
        <v>0</v>
      </c>
      <c r="C55" s="10" t="s">
        <v>25</v>
      </c>
      <c r="D55" s="7" t="s">
        <v>26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27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28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29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7" t="s">
        <v>30</v>
      </c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7" t="s">
        <v>31</v>
      </c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5"/>
      <c r="C61" s="11"/>
      <c r="D61" s="7" t="s">
        <v>32</v>
      </c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4.4" x14ac:dyDescent="0.3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4.4" x14ac:dyDescent="0.3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2">SUM(G55:G63)</f>
        <v>0</v>
      </c>
      <c r="H64" s="19">
        <f t="shared" ref="H64" si="13">SUM(H55:H63)</f>
        <v>0</v>
      </c>
      <c r="I64" s="19">
        <f t="shared" ref="I64" si="14">SUM(I55:I63)</f>
        <v>0</v>
      </c>
      <c r="J64" s="19">
        <f t="shared" ref="J64:L64" si="15">SUM(J55:J63)</f>
        <v>0</v>
      </c>
      <c r="K64" s="25"/>
      <c r="L64" s="19">
        <f t="shared" si="15"/>
        <v>0</v>
      </c>
    </row>
    <row r="65" spans="1:12" ht="15.75" customHeight="1" thickBot="1" x14ac:dyDescent="0.3">
      <c r="A65" s="60">
        <f>A47</f>
        <v>0</v>
      </c>
      <c r="B65" s="61">
        <f>B47</f>
        <v>0</v>
      </c>
      <c r="C65" s="76" t="s">
        <v>4</v>
      </c>
      <c r="D65" s="77"/>
      <c r="E65" s="31"/>
      <c r="F65" s="32">
        <f>F54+F64</f>
        <v>430</v>
      </c>
      <c r="G65" s="32">
        <f t="shared" ref="G65" si="16">G54+G64</f>
        <v>21</v>
      </c>
      <c r="H65" s="32">
        <f t="shared" ref="H65" si="17">H54+H64</f>
        <v>13.1</v>
      </c>
      <c r="I65" s="32">
        <f t="shared" ref="I65" si="18">I54+I64</f>
        <v>56.71</v>
      </c>
      <c r="J65" s="32">
        <f t="shared" ref="J65:L65" si="19">J54+J64</f>
        <v>452.34</v>
      </c>
      <c r="K65" s="32"/>
      <c r="L65" s="32">
        <f t="shared" si="19"/>
        <v>0</v>
      </c>
    </row>
    <row r="66" spans="1:12" ht="15.75" customHeight="1" thickBot="1" x14ac:dyDescent="0.3">
      <c r="A66" s="62">
        <v>1</v>
      </c>
      <c r="B66" s="62">
        <v>4</v>
      </c>
      <c r="C66" s="64" t="s">
        <v>20</v>
      </c>
      <c r="D66" s="65" t="s">
        <v>26</v>
      </c>
      <c r="E66" s="71" t="s">
        <v>69</v>
      </c>
      <c r="F66" s="52">
        <v>50</v>
      </c>
      <c r="G66" s="52">
        <v>0.81</v>
      </c>
      <c r="H66" s="52">
        <v>3.34</v>
      </c>
      <c r="I66" s="52">
        <v>5.16</v>
      </c>
      <c r="J66" s="52">
        <v>53.3</v>
      </c>
      <c r="K66" s="84">
        <v>45295</v>
      </c>
      <c r="L66" s="52"/>
    </row>
    <row r="67" spans="1:12" ht="14.4" x14ac:dyDescent="0.3">
      <c r="A67" s="23"/>
      <c r="B67" s="15"/>
      <c r="C67" s="11"/>
      <c r="D67" s="8" t="s">
        <v>21</v>
      </c>
      <c r="E67" s="67" t="s">
        <v>54</v>
      </c>
      <c r="F67" s="68" t="s">
        <v>55</v>
      </c>
      <c r="G67" s="39">
        <v>11.25</v>
      </c>
      <c r="H67" s="39">
        <v>15.93</v>
      </c>
      <c r="I67" s="39">
        <v>11.43</v>
      </c>
      <c r="J67" s="39">
        <v>235.8</v>
      </c>
      <c r="K67" s="40">
        <v>126</v>
      </c>
      <c r="L67" s="39"/>
    </row>
    <row r="68" spans="1:12" ht="14.4" x14ac:dyDescent="0.3">
      <c r="A68" s="23"/>
      <c r="B68" s="15"/>
      <c r="C68" s="11"/>
      <c r="D68" s="6"/>
      <c r="E68" s="72" t="s">
        <v>46</v>
      </c>
      <c r="F68" s="69" t="s">
        <v>47</v>
      </c>
      <c r="G68" s="42">
        <v>5.5</v>
      </c>
      <c r="H68" s="42">
        <v>4.16</v>
      </c>
      <c r="I68" s="42">
        <v>33.33</v>
      </c>
      <c r="J68" s="42">
        <v>195.8</v>
      </c>
      <c r="K68" s="43">
        <v>204</v>
      </c>
      <c r="L68" s="42"/>
    </row>
    <row r="69" spans="1:12" ht="14.4" x14ac:dyDescent="0.3">
      <c r="A69" s="23"/>
      <c r="B69" s="15"/>
      <c r="C69" s="11"/>
      <c r="D69" s="7" t="s">
        <v>22</v>
      </c>
      <c r="E69" s="69" t="s">
        <v>56</v>
      </c>
      <c r="F69" s="42">
        <v>200</v>
      </c>
      <c r="G69" s="42">
        <v>0.1</v>
      </c>
      <c r="H69" s="42">
        <v>0.01</v>
      </c>
      <c r="I69" s="42">
        <v>18.899999999999999</v>
      </c>
      <c r="J69" s="42">
        <v>73</v>
      </c>
      <c r="K69" s="43">
        <v>283</v>
      </c>
      <c r="L69" s="42"/>
    </row>
    <row r="70" spans="1:12" ht="14.4" x14ac:dyDescent="0.3">
      <c r="A70" s="23"/>
      <c r="B70" s="15"/>
      <c r="C70" s="11"/>
      <c r="D70" s="7" t="s">
        <v>23</v>
      </c>
      <c r="E70" s="41"/>
      <c r="F70" s="42">
        <v>30</v>
      </c>
      <c r="G70" s="42">
        <v>1.68</v>
      </c>
      <c r="H70" s="42">
        <v>0.33</v>
      </c>
      <c r="I70" s="42">
        <v>12.99</v>
      </c>
      <c r="J70" s="42">
        <v>59.7</v>
      </c>
      <c r="K70" s="43"/>
      <c r="L70" s="42"/>
    </row>
    <row r="71" spans="1:12" ht="14.4" x14ac:dyDescent="0.3">
      <c r="A71" s="23"/>
      <c r="B71" s="15"/>
      <c r="C71" s="11"/>
      <c r="D71" s="7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4"/>
      <c r="B74" s="17"/>
      <c r="C74" s="8"/>
      <c r="D74" s="18" t="s">
        <v>33</v>
      </c>
      <c r="E74" s="9"/>
      <c r="F74" s="19">
        <f>SUM(F66:F73)</f>
        <v>280</v>
      </c>
      <c r="G74" s="19">
        <f>SUM(G66:G73)</f>
        <v>19.340000000000003</v>
      </c>
      <c r="H74" s="19">
        <f>SUM(H66:H73)</f>
        <v>23.77</v>
      </c>
      <c r="I74" s="19">
        <f>SUM(I66:I73)</f>
        <v>81.809999999999988</v>
      </c>
      <c r="J74" s="19">
        <f>SUM(J66:J73)</f>
        <v>617.60000000000014</v>
      </c>
      <c r="K74" s="25"/>
      <c r="L74" s="19">
        <f>SUM(L66,L73)</f>
        <v>0</v>
      </c>
    </row>
    <row r="75" spans="1:12" ht="14.4" x14ac:dyDescent="0.3">
      <c r="A75" s="26">
        <f>A67</f>
        <v>0</v>
      </c>
      <c r="B75" s="13">
        <f>B67</f>
        <v>0</v>
      </c>
      <c r="C75" s="10" t="s">
        <v>25</v>
      </c>
      <c r="D75" s="7" t="s">
        <v>26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27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28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7" t="s">
        <v>29</v>
      </c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7" t="s">
        <v>30</v>
      </c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5"/>
      <c r="C80" s="11"/>
      <c r="D80" s="7" t="s">
        <v>31</v>
      </c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5"/>
      <c r="C81" s="11"/>
      <c r="D81" s="7" t="s">
        <v>32</v>
      </c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20">SUM(G75:G83)</f>
        <v>0</v>
      </c>
      <c r="H84" s="19">
        <f t="shared" ref="H84" si="21">SUM(H75:H83)</f>
        <v>0</v>
      </c>
      <c r="I84" s="19">
        <f t="shared" ref="I84" si="22">SUM(I75:I83)</f>
        <v>0</v>
      </c>
      <c r="J84" s="19">
        <f t="shared" ref="J84:L84" si="23">SUM(J75:J83)</f>
        <v>0</v>
      </c>
      <c r="K84" s="25"/>
      <c r="L84" s="19">
        <f t="shared" si="23"/>
        <v>0</v>
      </c>
    </row>
    <row r="85" spans="1:12" ht="15.75" customHeight="1" thickBot="1" x14ac:dyDescent="0.3">
      <c r="A85" s="60">
        <f>A67</f>
        <v>0</v>
      </c>
      <c r="B85" s="61">
        <f>B67</f>
        <v>0</v>
      </c>
      <c r="C85" s="76" t="s">
        <v>4</v>
      </c>
      <c r="D85" s="77"/>
      <c r="E85" s="31"/>
      <c r="F85" s="32">
        <f>F74+F84</f>
        <v>280</v>
      </c>
      <c r="G85" s="32">
        <f t="shared" ref="G85" si="24">G74+G84</f>
        <v>19.340000000000003</v>
      </c>
      <c r="H85" s="32">
        <f t="shared" ref="H85" si="25">H74+H84</f>
        <v>23.77</v>
      </c>
      <c r="I85" s="32">
        <f t="shared" ref="I85" si="26">I74+I84</f>
        <v>81.809999999999988</v>
      </c>
      <c r="J85" s="32">
        <f t="shared" ref="J85" si="27">J74+J84</f>
        <v>617.60000000000014</v>
      </c>
      <c r="K85" s="32"/>
      <c r="L85" s="32">
        <f>L74+L84</f>
        <v>0</v>
      </c>
    </row>
    <row r="86" spans="1:12" ht="15.75" customHeight="1" thickBot="1" x14ac:dyDescent="0.3">
      <c r="A86" s="62">
        <v>1</v>
      </c>
      <c r="B86" s="62">
        <v>5</v>
      </c>
      <c r="C86" s="64" t="s">
        <v>20</v>
      </c>
      <c r="D86" s="65" t="s">
        <v>26</v>
      </c>
      <c r="E86" s="71" t="s">
        <v>80</v>
      </c>
      <c r="F86" s="52">
        <v>60</v>
      </c>
      <c r="G86" s="52">
        <v>0.71</v>
      </c>
      <c r="H86" s="52">
        <v>0</v>
      </c>
      <c r="I86" s="52">
        <v>1.59</v>
      </c>
      <c r="J86" s="52">
        <v>9.42</v>
      </c>
      <c r="K86" s="74" t="s">
        <v>57</v>
      </c>
      <c r="L86" s="85"/>
    </row>
    <row r="87" spans="1:12" ht="15" thickBot="1" x14ac:dyDescent="0.35">
      <c r="A87" s="23"/>
      <c r="B87" s="15"/>
      <c r="C87" s="11"/>
      <c r="D87" s="8" t="s">
        <v>21</v>
      </c>
      <c r="E87" s="67" t="s">
        <v>81</v>
      </c>
      <c r="F87" s="68" t="s">
        <v>51</v>
      </c>
      <c r="G87" s="39">
        <v>13.8</v>
      </c>
      <c r="H87" s="68">
        <v>11.1</v>
      </c>
      <c r="I87" s="39">
        <v>11.1</v>
      </c>
      <c r="J87" s="39">
        <v>200</v>
      </c>
      <c r="K87" s="70">
        <v>99</v>
      </c>
      <c r="L87" s="39"/>
    </row>
    <row r="88" spans="1:12" ht="14.4" x14ac:dyDescent="0.3">
      <c r="A88" s="23"/>
      <c r="B88" s="15"/>
      <c r="C88" s="11"/>
      <c r="D88" s="6"/>
      <c r="E88" s="67" t="s">
        <v>49</v>
      </c>
      <c r="F88" s="39">
        <v>150</v>
      </c>
      <c r="G88" s="39">
        <v>3.07</v>
      </c>
      <c r="H88" s="39">
        <v>5.23</v>
      </c>
      <c r="I88" s="39">
        <v>19.420000000000002</v>
      </c>
      <c r="J88" s="39">
        <v>139.44</v>
      </c>
      <c r="K88" s="40">
        <v>133</v>
      </c>
      <c r="L88" s="42"/>
    </row>
    <row r="89" spans="1:12" ht="14.4" x14ac:dyDescent="0.3">
      <c r="A89" s="23"/>
      <c r="B89" s="15"/>
      <c r="C89" s="11"/>
      <c r="D89" s="7" t="s">
        <v>22</v>
      </c>
      <c r="E89" s="69" t="s">
        <v>59</v>
      </c>
      <c r="F89" s="42">
        <v>200</v>
      </c>
      <c r="G89" s="42">
        <v>2.9</v>
      </c>
      <c r="H89" s="42">
        <v>2.8</v>
      </c>
      <c r="I89" s="42">
        <v>14.9</v>
      </c>
      <c r="J89" s="42">
        <v>94</v>
      </c>
      <c r="K89" s="43">
        <v>275</v>
      </c>
      <c r="L89" s="42"/>
    </row>
    <row r="90" spans="1:12" ht="14.4" x14ac:dyDescent="0.3">
      <c r="A90" s="23"/>
      <c r="B90" s="15"/>
      <c r="C90" s="11"/>
      <c r="D90" s="7" t="s">
        <v>23</v>
      </c>
      <c r="E90" s="41"/>
      <c r="F90" s="42">
        <v>30</v>
      </c>
      <c r="G90" s="42">
        <v>1.68</v>
      </c>
      <c r="H90" s="42">
        <v>0.33</v>
      </c>
      <c r="I90" s="42">
        <v>12.99</v>
      </c>
      <c r="J90" s="42">
        <v>59.7</v>
      </c>
      <c r="K90" s="43"/>
      <c r="L90" s="42"/>
    </row>
    <row r="91" spans="1:12" ht="14.4" x14ac:dyDescent="0.3">
      <c r="A91" s="23"/>
      <c r="B91" s="15"/>
      <c r="C91" s="11"/>
      <c r="D91" s="7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4"/>
      <c r="B94" s="17"/>
      <c r="C94" s="8"/>
      <c r="D94" s="18" t="s">
        <v>33</v>
      </c>
      <c r="E94" s="9"/>
      <c r="F94" s="19">
        <f>SUM(F86:F93)</f>
        <v>440</v>
      </c>
      <c r="G94" s="19">
        <f>SUM(G86:G93)</f>
        <v>22.16</v>
      </c>
      <c r="H94" s="19">
        <f>SUM(H86:H93)</f>
        <v>19.459999999999997</v>
      </c>
      <c r="I94" s="19">
        <f>SUM(I86:I93)</f>
        <v>60</v>
      </c>
      <c r="J94" s="19">
        <f>SUM(J86:J93)</f>
        <v>502.56</v>
      </c>
      <c r="K94" s="25"/>
      <c r="L94" s="19">
        <f>SUM(L86:L93)</f>
        <v>0</v>
      </c>
    </row>
    <row r="95" spans="1:12" ht="14.4" x14ac:dyDescent="0.3">
      <c r="A95" s="26">
        <f>A87</f>
        <v>0</v>
      </c>
      <c r="B95" s="13">
        <f>B87</f>
        <v>0</v>
      </c>
      <c r="C95" s="10" t="s">
        <v>25</v>
      </c>
      <c r="D95" s="7" t="s">
        <v>26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27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7" t="s">
        <v>28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7" t="s">
        <v>29</v>
      </c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5"/>
      <c r="C99" s="11"/>
      <c r="D99" s="7" t="s">
        <v>30</v>
      </c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5"/>
      <c r="C100" s="11"/>
      <c r="D100" s="7" t="s">
        <v>31</v>
      </c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5"/>
      <c r="C101" s="11"/>
      <c r="D101" s="7" t="s">
        <v>32</v>
      </c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28">SUM(G95:G103)</f>
        <v>0</v>
      </c>
      <c r="H104" s="19">
        <f t="shared" ref="H104" si="29">SUM(H95:H103)</f>
        <v>0</v>
      </c>
      <c r="I104" s="19">
        <f t="shared" ref="I104" si="30">SUM(I95:I103)</f>
        <v>0</v>
      </c>
      <c r="J104" s="19">
        <f t="shared" ref="J104:L104" si="31">SUM(J95:J103)</f>
        <v>0</v>
      </c>
      <c r="K104" s="25"/>
      <c r="L104" s="19">
        <f t="shared" si="31"/>
        <v>0</v>
      </c>
    </row>
    <row r="105" spans="1:12" ht="15.75" customHeight="1" thickBot="1" x14ac:dyDescent="0.3">
      <c r="A105" s="60">
        <f>A87</f>
        <v>0</v>
      </c>
      <c r="B105" s="61">
        <f>B87</f>
        <v>0</v>
      </c>
      <c r="C105" s="76" t="s">
        <v>4</v>
      </c>
      <c r="D105" s="77"/>
      <c r="E105" s="31"/>
      <c r="F105" s="32">
        <f>F94+F104</f>
        <v>440</v>
      </c>
      <c r="G105" s="32">
        <f t="shared" ref="G105" si="32">G94+G104</f>
        <v>22.16</v>
      </c>
      <c r="H105" s="32">
        <f t="shared" ref="H105" si="33">H94+H104</f>
        <v>19.459999999999997</v>
      </c>
      <c r="I105" s="32">
        <f t="shared" ref="I105" si="34">I94+I104</f>
        <v>60</v>
      </c>
      <c r="J105" s="32">
        <f t="shared" ref="J105:L105" si="35">J94+J104</f>
        <v>502.56</v>
      </c>
      <c r="K105" s="32"/>
      <c r="L105" s="32">
        <f t="shared" si="35"/>
        <v>0</v>
      </c>
    </row>
    <row r="106" spans="1:12" ht="15.75" customHeight="1" thickBot="1" x14ac:dyDescent="0.3">
      <c r="A106" s="62">
        <v>2</v>
      </c>
      <c r="B106" s="62">
        <v>1</v>
      </c>
      <c r="C106" s="64" t="s">
        <v>42</v>
      </c>
      <c r="D106" s="65" t="s">
        <v>26</v>
      </c>
      <c r="E106" s="71" t="s">
        <v>60</v>
      </c>
      <c r="F106" s="52">
        <v>50</v>
      </c>
      <c r="G106" s="52">
        <v>0.5</v>
      </c>
      <c r="H106" s="52">
        <v>2.25</v>
      </c>
      <c r="I106" s="52">
        <v>7.25</v>
      </c>
      <c r="J106" s="52">
        <v>50</v>
      </c>
      <c r="K106" s="53">
        <v>16</v>
      </c>
      <c r="L106" s="52"/>
    </row>
    <row r="107" spans="1:12" ht="14.4" x14ac:dyDescent="0.3">
      <c r="A107" s="23"/>
      <c r="B107" s="15"/>
      <c r="C107" s="11"/>
      <c r="D107" s="8" t="s">
        <v>21</v>
      </c>
      <c r="E107" s="67" t="s">
        <v>54</v>
      </c>
      <c r="F107" s="68" t="s">
        <v>55</v>
      </c>
      <c r="G107" s="39">
        <v>11.25</v>
      </c>
      <c r="H107" s="39">
        <v>15.93</v>
      </c>
      <c r="I107" s="39">
        <v>11.43</v>
      </c>
      <c r="J107" s="39">
        <v>235.8</v>
      </c>
      <c r="K107" s="40">
        <v>126</v>
      </c>
      <c r="L107" s="39"/>
    </row>
    <row r="108" spans="1:12" ht="14.4" x14ac:dyDescent="0.3">
      <c r="A108" s="23"/>
      <c r="B108" s="15"/>
      <c r="C108" s="11"/>
      <c r="D108" s="6"/>
      <c r="E108" s="72" t="s">
        <v>46</v>
      </c>
      <c r="F108" s="69" t="s">
        <v>47</v>
      </c>
      <c r="G108" s="42">
        <v>5.5</v>
      </c>
      <c r="H108" s="42">
        <v>4.16</v>
      </c>
      <c r="I108" s="42">
        <v>33.33</v>
      </c>
      <c r="J108" s="42">
        <v>195.8</v>
      </c>
      <c r="K108" s="43">
        <v>204</v>
      </c>
      <c r="L108" s="42"/>
    </row>
    <row r="109" spans="1:12" ht="26.4" x14ac:dyDescent="0.3">
      <c r="A109" s="23"/>
      <c r="B109" s="15"/>
      <c r="C109" s="11"/>
      <c r="D109" s="7" t="s">
        <v>22</v>
      </c>
      <c r="E109" s="69" t="s">
        <v>61</v>
      </c>
      <c r="F109" s="42">
        <v>200</v>
      </c>
      <c r="G109" s="42">
        <v>0</v>
      </c>
      <c r="H109" s="42">
        <v>0</v>
      </c>
      <c r="I109" s="42">
        <v>20</v>
      </c>
      <c r="J109" s="42">
        <v>76</v>
      </c>
      <c r="K109" s="43">
        <v>294</v>
      </c>
      <c r="L109" s="42"/>
    </row>
    <row r="110" spans="1:12" ht="14.4" x14ac:dyDescent="0.3">
      <c r="A110" s="23"/>
      <c r="B110" s="15"/>
      <c r="C110" s="11"/>
      <c r="D110" s="7" t="s">
        <v>23</v>
      </c>
      <c r="E110" s="41"/>
      <c r="F110" s="42">
        <v>30</v>
      </c>
      <c r="G110" s="42">
        <v>1.68</v>
      </c>
      <c r="H110" s="42">
        <v>0.33</v>
      </c>
      <c r="I110" s="42">
        <v>12.99</v>
      </c>
      <c r="J110" s="42">
        <v>59.7</v>
      </c>
      <c r="K110" s="43"/>
      <c r="L110" s="42"/>
    </row>
    <row r="111" spans="1:12" ht="14.4" x14ac:dyDescent="0.3">
      <c r="A111" s="23"/>
      <c r="B111" s="15"/>
      <c r="C111" s="11"/>
      <c r="D111" s="7" t="s">
        <v>24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4"/>
      <c r="B114" s="17"/>
      <c r="C114" s="8"/>
      <c r="D114" s="18" t="s">
        <v>33</v>
      </c>
      <c r="E114" s="9"/>
      <c r="F114" s="19">
        <f>SUM(F106:F113)</f>
        <v>280</v>
      </c>
      <c r="G114" s="19">
        <f>SUM(G106:G113)</f>
        <v>18.93</v>
      </c>
      <c r="H114" s="19">
        <f>SUM(H106:H113)</f>
        <v>22.669999999999998</v>
      </c>
      <c r="I114" s="19">
        <f>SUM(I106:I113)</f>
        <v>84.999999999999986</v>
      </c>
      <c r="J114" s="19">
        <f>SUM(J106:J113)</f>
        <v>617.30000000000007</v>
      </c>
      <c r="K114" s="25"/>
      <c r="L114" s="19">
        <f>SUM(L106:L113)</f>
        <v>0</v>
      </c>
    </row>
    <row r="115" spans="1:12" ht="14.4" x14ac:dyDescent="0.3">
      <c r="A115" s="26">
        <f>A107</f>
        <v>0</v>
      </c>
      <c r="B115" s="13">
        <f>B107</f>
        <v>0</v>
      </c>
      <c r="C115" s="10" t="s">
        <v>25</v>
      </c>
      <c r="D115" s="7" t="s">
        <v>26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7" t="s">
        <v>27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7" t="s">
        <v>28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5"/>
      <c r="C118" s="11"/>
      <c r="D118" s="7" t="s">
        <v>29</v>
      </c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23"/>
      <c r="B119" s="15"/>
      <c r="C119" s="11"/>
      <c r="D119" s="7" t="s">
        <v>30</v>
      </c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3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23"/>
      <c r="B121" s="15"/>
      <c r="C121" s="11"/>
      <c r="D121" s="7" t="s">
        <v>32</v>
      </c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SUM(F115:F123)</f>
        <v>0</v>
      </c>
      <c r="G124" s="19">
        <f t="shared" ref="G124:J124" si="36">SUM(G115:G123)</f>
        <v>0</v>
      </c>
      <c r="H124" s="19">
        <f t="shared" si="36"/>
        <v>0</v>
      </c>
      <c r="I124" s="19">
        <f t="shared" si="36"/>
        <v>0</v>
      </c>
      <c r="J124" s="19">
        <f t="shared" si="36"/>
        <v>0</v>
      </c>
      <c r="K124" s="25"/>
      <c r="L124" s="19">
        <f t="shared" ref="L124" si="37">SUM(L115:L123)</f>
        <v>0</v>
      </c>
    </row>
    <row r="125" spans="1:12" ht="15" thickBot="1" x14ac:dyDescent="0.3">
      <c r="A125" s="60">
        <f>A107</f>
        <v>0</v>
      </c>
      <c r="B125" s="61">
        <f>B107</f>
        <v>0</v>
      </c>
      <c r="C125" s="76" t="s">
        <v>4</v>
      </c>
      <c r="D125" s="77"/>
      <c r="E125" s="31"/>
      <c r="F125" s="32">
        <f>F114+F124</f>
        <v>280</v>
      </c>
      <c r="G125" s="32">
        <f t="shared" ref="G125" si="38">G114+G124</f>
        <v>18.93</v>
      </c>
      <c r="H125" s="32">
        <f t="shared" ref="H125" si="39">H114+H124</f>
        <v>22.669999999999998</v>
      </c>
      <c r="I125" s="32">
        <f t="shared" ref="I125" si="40">I114+I124</f>
        <v>84.999999999999986</v>
      </c>
      <c r="J125" s="32">
        <f t="shared" ref="J125:L125" si="41">J114+J124</f>
        <v>617.30000000000007</v>
      </c>
      <c r="K125" s="32"/>
      <c r="L125" s="32">
        <f t="shared" si="41"/>
        <v>0</v>
      </c>
    </row>
    <row r="126" spans="1:12" ht="27" thickBot="1" x14ac:dyDescent="0.35">
      <c r="A126" s="62">
        <v>2</v>
      </c>
      <c r="B126" s="62">
        <v>2</v>
      </c>
      <c r="C126" s="7" t="s">
        <v>20</v>
      </c>
      <c r="D126" s="65" t="s">
        <v>26</v>
      </c>
      <c r="E126" s="71" t="s">
        <v>62</v>
      </c>
      <c r="F126" s="52">
        <v>60</v>
      </c>
      <c r="G126" s="52">
        <v>0.71</v>
      </c>
      <c r="H126" s="52">
        <v>0</v>
      </c>
      <c r="I126" s="52">
        <v>1.59</v>
      </c>
      <c r="J126" s="52">
        <v>9.42</v>
      </c>
      <c r="K126" s="74" t="s">
        <v>57</v>
      </c>
      <c r="L126" s="52"/>
    </row>
    <row r="127" spans="1:12" ht="14.4" x14ac:dyDescent="0.3">
      <c r="A127" s="14"/>
      <c r="B127" s="15"/>
      <c r="C127" s="2"/>
      <c r="D127" s="8" t="s">
        <v>21</v>
      </c>
      <c r="E127" s="67" t="s">
        <v>64</v>
      </c>
      <c r="F127" s="39">
        <v>150</v>
      </c>
      <c r="G127" s="39">
        <v>11.3</v>
      </c>
      <c r="H127" s="39">
        <v>15.2</v>
      </c>
      <c r="I127" s="39">
        <v>32.299999999999997</v>
      </c>
      <c r="J127" s="39">
        <v>314</v>
      </c>
      <c r="K127" s="40">
        <v>96</v>
      </c>
      <c r="L127" s="39"/>
    </row>
    <row r="128" spans="1:12" ht="14.4" x14ac:dyDescent="0.3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22</v>
      </c>
      <c r="E129" s="69" t="s">
        <v>65</v>
      </c>
      <c r="F129" s="42">
        <v>200</v>
      </c>
      <c r="G129" s="42">
        <v>0.1</v>
      </c>
      <c r="H129" s="42">
        <v>0.01</v>
      </c>
      <c r="I129" s="42">
        <v>18.899999999999999</v>
      </c>
      <c r="J129" s="42">
        <v>73</v>
      </c>
      <c r="K129" s="43">
        <v>283</v>
      </c>
      <c r="L129" s="42"/>
    </row>
    <row r="130" spans="1:12" ht="14.4" x14ac:dyDescent="0.3">
      <c r="A130" s="14"/>
      <c r="B130" s="15"/>
      <c r="C130" s="11"/>
      <c r="D130" s="7" t="s">
        <v>23</v>
      </c>
      <c r="E130" s="41"/>
      <c r="F130" s="42">
        <v>30</v>
      </c>
      <c r="G130" s="42">
        <v>1.68</v>
      </c>
      <c r="H130" s="42">
        <v>0.33</v>
      </c>
      <c r="I130" s="42">
        <v>12.99</v>
      </c>
      <c r="J130" s="42">
        <v>59.7</v>
      </c>
      <c r="K130" s="43"/>
      <c r="L130" s="42"/>
    </row>
    <row r="131" spans="1:12" ht="14.4" x14ac:dyDescent="0.3">
      <c r="A131" s="14"/>
      <c r="B131" s="15"/>
      <c r="C131" s="11"/>
      <c r="D131" s="7" t="s">
        <v>24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6"/>
      <c r="B134" s="17"/>
      <c r="C134" s="8"/>
      <c r="D134" s="18" t="s">
        <v>33</v>
      </c>
      <c r="E134" s="9"/>
      <c r="F134" s="19">
        <f>SUM(F126:F133)</f>
        <v>440</v>
      </c>
      <c r="G134" s="19">
        <f>SUM(G126:G133)</f>
        <v>13.790000000000001</v>
      </c>
      <c r="H134" s="19">
        <f>SUM(H126:H133)</f>
        <v>15.54</v>
      </c>
      <c r="I134" s="19">
        <f>SUM(I126:I133)</f>
        <v>65.78</v>
      </c>
      <c r="J134" s="19">
        <f>SUM(J126:J133)</f>
        <v>456.12</v>
      </c>
      <c r="K134" s="25"/>
      <c r="L134" s="19">
        <f>SUM(L126:L133)</f>
        <v>0</v>
      </c>
    </row>
    <row r="135" spans="1:12" ht="14.4" x14ac:dyDescent="0.3">
      <c r="A135" s="13">
        <f>A127</f>
        <v>0</v>
      </c>
      <c r="B135" s="13">
        <f>B127</f>
        <v>0</v>
      </c>
      <c r="C135" s="10" t="s">
        <v>25</v>
      </c>
      <c r="D135" s="7" t="s">
        <v>26</v>
      </c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7" t="s">
        <v>27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4"/>
      <c r="B137" s="15"/>
      <c r="C137" s="11"/>
      <c r="D137" s="7" t="s">
        <v>28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14"/>
      <c r="B138" s="15"/>
      <c r="C138" s="11"/>
      <c r="D138" s="7" t="s">
        <v>29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14"/>
      <c r="B139" s="15"/>
      <c r="C139" s="11"/>
      <c r="D139" s="7" t="s">
        <v>30</v>
      </c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14"/>
      <c r="B140" s="15"/>
      <c r="C140" s="11"/>
      <c r="D140" s="7" t="s">
        <v>31</v>
      </c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14"/>
      <c r="B141" s="15"/>
      <c r="C141" s="11"/>
      <c r="D141" s="7" t="s">
        <v>32</v>
      </c>
      <c r="E141" s="41"/>
      <c r="F141" s="42"/>
      <c r="G141" s="42"/>
      <c r="H141" s="42"/>
      <c r="I141" s="42"/>
      <c r="J141" s="42"/>
      <c r="K141" s="43"/>
      <c r="L141" s="42"/>
    </row>
    <row r="142" spans="1:12" ht="14.4" x14ac:dyDescent="0.3">
      <c r="A142" s="14"/>
      <c r="B142" s="15"/>
      <c r="C142" s="11"/>
      <c r="D142" s="6"/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16"/>
      <c r="B144" s="17"/>
      <c r="C144" s="8"/>
      <c r="D144" s="18" t="s">
        <v>33</v>
      </c>
      <c r="E144" s="9"/>
      <c r="F144" s="19">
        <f>SUM(F135:F143)</f>
        <v>0</v>
      </c>
      <c r="G144" s="19">
        <f t="shared" ref="G144:J144" si="42">SUM(G135:G143)</f>
        <v>0</v>
      </c>
      <c r="H144" s="19">
        <f t="shared" si="42"/>
        <v>0</v>
      </c>
      <c r="I144" s="19">
        <f t="shared" si="42"/>
        <v>0</v>
      </c>
      <c r="J144" s="19">
        <f t="shared" si="42"/>
        <v>0</v>
      </c>
      <c r="K144" s="25"/>
      <c r="L144" s="19">
        <f t="shared" ref="L144" si="43">SUM(L135:L143)</f>
        <v>0</v>
      </c>
    </row>
    <row r="145" spans="1:12" ht="15" thickBot="1" x14ac:dyDescent="0.3">
      <c r="A145" s="61">
        <f>A127</f>
        <v>0</v>
      </c>
      <c r="B145" s="61">
        <f>B127</f>
        <v>0</v>
      </c>
      <c r="C145" s="76" t="s">
        <v>4</v>
      </c>
      <c r="D145" s="77"/>
      <c r="E145" s="31"/>
      <c r="F145" s="32">
        <f>F134+F144</f>
        <v>440</v>
      </c>
      <c r="G145" s="32">
        <f t="shared" ref="G145" si="44">G134+G144</f>
        <v>13.790000000000001</v>
      </c>
      <c r="H145" s="32">
        <f t="shared" ref="H145" si="45">H134+H144</f>
        <v>15.54</v>
      </c>
      <c r="I145" s="32">
        <f t="shared" ref="I145" si="46">I134+I144</f>
        <v>65.78</v>
      </c>
      <c r="J145" s="32">
        <f t="shared" ref="J145:L145" si="47">J134+J144</f>
        <v>456.12</v>
      </c>
      <c r="K145" s="32"/>
      <c r="L145" s="32">
        <f t="shared" si="47"/>
        <v>0</v>
      </c>
    </row>
    <row r="146" spans="1:12" ht="27" thickBot="1" x14ac:dyDescent="0.3">
      <c r="A146" s="62">
        <v>2</v>
      </c>
      <c r="B146" s="62">
        <v>3</v>
      </c>
      <c r="C146" s="64" t="s">
        <v>42</v>
      </c>
      <c r="D146" s="65" t="s">
        <v>26</v>
      </c>
      <c r="E146" s="71" t="s">
        <v>66</v>
      </c>
      <c r="F146" s="52">
        <v>50</v>
      </c>
      <c r="G146" s="52">
        <v>0.62</v>
      </c>
      <c r="H146" s="52">
        <v>4.12</v>
      </c>
      <c r="I146" s="52">
        <v>2.9</v>
      </c>
      <c r="J146" s="52">
        <v>58</v>
      </c>
      <c r="K146" s="74" t="s">
        <v>67</v>
      </c>
      <c r="L146" s="52"/>
    </row>
    <row r="147" spans="1:12" ht="15" thickBot="1" x14ac:dyDescent="0.35">
      <c r="A147" s="23"/>
      <c r="B147" s="15"/>
      <c r="C147" s="11"/>
      <c r="D147" s="8" t="s">
        <v>21</v>
      </c>
      <c r="E147" s="67" t="s">
        <v>58</v>
      </c>
      <c r="F147" s="68">
        <v>90.5</v>
      </c>
      <c r="G147" s="39">
        <v>14.4</v>
      </c>
      <c r="H147" s="39">
        <v>15.9</v>
      </c>
      <c r="I147" s="39">
        <v>11.5</v>
      </c>
      <c r="J147" s="39">
        <v>148.6</v>
      </c>
      <c r="K147" s="40">
        <v>83</v>
      </c>
      <c r="L147" s="39"/>
    </row>
    <row r="148" spans="1:12" ht="14.4" x14ac:dyDescent="0.3">
      <c r="A148" s="23"/>
      <c r="B148" s="15"/>
      <c r="C148" s="11"/>
      <c r="D148" s="6"/>
      <c r="E148" s="67" t="s">
        <v>49</v>
      </c>
      <c r="F148" s="39">
        <v>150</v>
      </c>
      <c r="G148" s="39">
        <v>3.07</v>
      </c>
      <c r="H148" s="39">
        <v>5.23</v>
      </c>
      <c r="I148" s="39">
        <v>19.420000000000002</v>
      </c>
      <c r="J148" s="39">
        <v>139.44</v>
      </c>
      <c r="K148" s="40">
        <v>133</v>
      </c>
      <c r="L148" s="42"/>
    </row>
    <row r="149" spans="1:12" ht="14.4" x14ac:dyDescent="0.3">
      <c r="A149" s="23"/>
      <c r="B149" s="15"/>
      <c r="C149" s="11"/>
      <c r="D149" s="7" t="s">
        <v>22</v>
      </c>
      <c r="E149" s="69" t="s">
        <v>68</v>
      </c>
      <c r="F149" s="42">
        <v>200</v>
      </c>
      <c r="G149" s="42">
        <v>1</v>
      </c>
      <c r="H149" s="42">
        <v>0.05</v>
      </c>
      <c r="I149" s="42">
        <v>27.5</v>
      </c>
      <c r="J149" s="42">
        <v>110</v>
      </c>
      <c r="K149" s="43">
        <v>281</v>
      </c>
      <c r="L149" s="42"/>
    </row>
    <row r="150" spans="1:12" ht="15.75" customHeight="1" x14ac:dyDescent="0.3">
      <c r="A150" s="23"/>
      <c r="B150" s="15"/>
      <c r="C150" s="11"/>
      <c r="D150" s="7" t="s">
        <v>23</v>
      </c>
      <c r="E150" s="41"/>
      <c r="F150" s="42">
        <v>30</v>
      </c>
      <c r="G150" s="42">
        <v>1.68</v>
      </c>
      <c r="H150" s="42">
        <v>0.33</v>
      </c>
      <c r="I150" s="42">
        <v>12.99</v>
      </c>
      <c r="J150" s="42">
        <v>59.7</v>
      </c>
      <c r="K150" s="43"/>
      <c r="L150" s="42"/>
    </row>
    <row r="151" spans="1:12" ht="14.4" x14ac:dyDescent="0.3">
      <c r="A151" s="23"/>
      <c r="B151" s="15"/>
      <c r="C151" s="11"/>
      <c r="D151" s="7" t="s">
        <v>24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4"/>
      <c r="B154" s="17"/>
      <c r="C154" s="8"/>
      <c r="D154" s="18" t="s">
        <v>33</v>
      </c>
      <c r="E154" s="9"/>
      <c r="F154" s="19">
        <f>SUM(F146:F153)</f>
        <v>520.5</v>
      </c>
      <c r="G154" s="19">
        <f>SUM(G146:G153)</f>
        <v>20.77</v>
      </c>
      <c r="H154" s="19">
        <f>SUM(H146:H153)</f>
        <v>25.63</v>
      </c>
      <c r="I154" s="19">
        <f>SUM(I146:I153)</f>
        <v>74.31</v>
      </c>
      <c r="J154" s="19">
        <f>SUM(J146:J153)</f>
        <v>515.74</v>
      </c>
      <c r="K154" s="25"/>
      <c r="L154" s="19">
        <f>SUM(L146:L153)</f>
        <v>0</v>
      </c>
    </row>
    <row r="155" spans="1:12" ht="14.4" x14ac:dyDescent="0.3">
      <c r="A155" s="26">
        <f>A147</f>
        <v>0</v>
      </c>
      <c r="B155" s="13">
        <f>B147</f>
        <v>0</v>
      </c>
      <c r="C155" s="10" t="s">
        <v>25</v>
      </c>
      <c r="D155" s="7" t="s">
        <v>26</v>
      </c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5"/>
      <c r="C156" s="11"/>
      <c r="D156" s="7" t="s">
        <v>27</v>
      </c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7" t="s">
        <v>28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5"/>
      <c r="C158" s="11"/>
      <c r="D158" s="7" t="s">
        <v>29</v>
      </c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23"/>
      <c r="B159" s="15"/>
      <c r="C159" s="11"/>
      <c r="D159" s="7" t="s">
        <v>30</v>
      </c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31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32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48">SUM(G155:G163)</f>
        <v>0</v>
      </c>
      <c r="H164" s="19">
        <f t="shared" si="48"/>
        <v>0</v>
      </c>
      <c r="I164" s="19">
        <f t="shared" si="48"/>
        <v>0</v>
      </c>
      <c r="J164" s="19">
        <f t="shared" si="48"/>
        <v>0</v>
      </c>
      <c r="K164" s="25"/>
      <c r="L164" s="19">
        <f t="shared" ref="L164" si="49">SUM(L155:L163)</f>
        <v>0</v>
      </c>
    </row>
    <row r="165" spans="1:12" ht="15" thickBot="1" x14ac:dyDescent="0.3">
      <c r="A165" s="29">
        <f>A147</f>
        <v>0</v>
      </c>
      <c r="B165" s="30">
        <f>B147</f>
        <v>0</v>
      </c>
      <c r="C165" s="76" t="s">
        <v>4</v>
      </c>
      <c r="D165" s="77"/>
      <c r="E165" s="31"/>
      <c r="F165" s="32">
        <f>F154+F164</f>
        <v>520.5</v>
      </c>
      <c r="G165" s="32">
        <f t="shared" ref="G165" si="50">G154+G164</f>
        <v>20.77</v>
      </c>
      <c r="H165" s="32">
        <f t="shared" ref="H165" si="51">H154+H164</f>
        <v>25.63</v>
      </c>
      <c r="I165" s="32">
        <f t="shared" ref="I165" si="52">I154+I164</f>
        <v>74.31</v>
      </c>
      <c r="J165" s="32">
        <f t="shared" ref="J165:L165" si="53">J154+J164</f>
        <v>515.74</v>
      </c>
      <c r="K165" s="32"/>
      <c r="L165" s="32">
        <f t="shared" si="53"/>
        <v>0</v>
      </c>
    </row>
    <row r="166" spans="1:12" ht="15" thickBot="1" x14ac:dyDescent="0.3">
      <c r="A166" s="59">
        <v>2</v>
      </c>
      <c r="B166" s="54">
        <v>4</v>
      </c>
      <c r="C166" s="64" t="s">
        <v>20</v>
      </c>
      <c r="D166" s="65" t="s">
        <v>26</v>
      </c>
      <c r="E166" s="71" t="s">
        <v>82</v>
      </c>
      <c r="F166" s="52">
        <v>50</v>
      </c>
      <c r="G166" s="52">
        <v>1.8</v>
      </c>
      <c r="H166" s="52">
        <v>5.3</v>
      </c>
      <c r="I166" s="52">
        <v>4.2</v>
      </c>
      <c r="J166" s="52">
        <v>71.5</v>
      </c>
      <c r="K166" s="74" t="s">
        <v>83</v>
      </c>
      <c r="L166" s="52"/>
    </row>
    <row r="167" spans="1:12" ht="14.4" x14ac:dyDescent="0.3">
      <c r="A167" s="20"/>
      <c r="B167" s="21"/>
      <c r="C167" s="11"/>
      <c r="D167" s="8" t="s">
        <v>21</v>
      </c>
      <c r="E167" s="69"/>
      <c r="F167" s="73" t="s">
        <v>51</v>
      </c>
      <c r="G167" s="42">
        <v>11.6</v>
      </c>
      <c r="H167" s="42">
        <v>12.6</v>
      </c>
      <c r="I167" s="42">
        <v>8.9</v>
      </c>
      <c r="J167" s="42">
        <v>196</v>
      </c>
      <c r="K167" s="43">
        <v>124</v>
      </c>
      <c r="L167" s="39"/>
    </row>
    <row r="168" spans="1:12" ht="14.4" x14ac:dyDescent="0.3">
      <c r="A168" s="23"/>
      <c r="B168" s="15"/>
      <c r="C168" s="11"/>
      <c r="D168" s="6"/>
      <c r="E168" s="69" t="s">
        <v>46</v>
      </c>
      <c r="F168" s="69" t="s">
        <v>47</v>
      </c>
      <c r="G168" s="42">
        <v>5.5</v>
      </c>
      <c r="H168" s="42">
        <v>4.16</v>
      </c>
      <c r="I168" s="42">
        <v>33.33</v>
      </c>
      <c r="J168" s="42">
        <v>195.8</v>
      </c>
      <c r="K168" s="43">
        <v>204</v>
      </c>
      <c r="L168" s="42"/>
    </row>
    <row r="169" spans="1:12" ht="14.4" x14ac:dyDescent="0.3">
      <c r="A169" s="23"/>
      <c r="B169" s="15"/>
      <c r="C169" s="11"/>
      <c r="D169" s="7" t="s">
        <v>22</v>
      </c>
      <c r="E169" s="69" t="s">
        <v>70</v>
      </c>
      <c r="F169" s="42">
        <v>200</v>
      </c>
      <c r="G169" s="42">
        <v>0.1</v>
      </c>
      <c r="H169" s="42">
        <v>0.03</v>
      </c>
      <c r="I169" s="42">
        <v>9.9</v>
      </c>
      <c r="J169" s="42">
        <v>35</v>
      </c>
      <c r="K169" s="75" t="s">
        <v>71</v>
      </c>
      <c r="L169" s="42"/>
    </row>
    <row r="170" spans="1:12" ht="14.4" x14ac:dyDescent="0.3">
      <c r="A170" s="23"/>
      <c r="B170" s="15"/>
      <c r="C170" s="11"/>
      <c r="D170" s="7" t="s">
        <v>23</v>
      </c>
      <c r="E170" s="41"/>
      <c r="F170" s="42">
        <v>30</v>
      </c>
      <c r="G170" s="42">
        <v>1.68</v>
      </c>
      <c r="H170" s="42">
        <v>0.33</v>
      </c>
      <c r="I170" s="42">
        <v>12.99</v>
      </c>
      <c r="J170" s="42">
        <v>59.7</v>
      </c>
      <c r="K170" s="43"/>
      <c r="L170" s="42"/>
    </row>
    <row r="171" spans="1:12" ht="14.4" x14ac:dyDescent="0.3">
      <c r="A171" s="23"/>
      <c r="B171" s="15"/>
      <c r="C171" s="11"/>
      <c r="D171" s="7" t="s">
        <v>24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4"/>
      <c r="B174" s="17"/>
      <c r="C174" s="8"/>
      <c r="D174" s="18" t="s">
        <v>33</v>
      </c>
      <c r="E174" s="9"/>
      <c r="F174" s="19">
        <f>SUM(F166:F173)</f>
        <v>280</v>
      </c>
      <c r="G174" s="19">
        <f>SUM(G166:G173)</f>
        <v>20.68</v>
      </c>
      <c r="H174" s="19">
        <f>SUM(H166:H173)</f>
        <v>22.419999999999998</v>
      </c>
      <c r="I174" s="19">
        <f>SUM(I166:I173)</f>
        <v>69.319999999999993</v>
      </c>
      <c r="J174" s="19">
        <f>SUM(J166:J173)</f>
        <v>558</v>
      </c>
      <c r="K174" s="25"/>
      <c r="L174" s="19">
        <f>SUM(L166:L173)</f>
        <v>0</v>
      </c>
    </row>
    <row r="175" spans="1:12" ht="14.4" x14ac:dyDescent="0.3">
      <c r="A175" s="26">
        <f>A167</f>
        <v>0</v>
      </c>
      <c r="B175" s="13">
        <f>B167</f>
        <v>0</v>
      </c>
      <c r="C175" s="10" t="s">
        <v>25</v>
      </c>
      <c r="D175" s="7" t="s">
        <v>26</v>
      </c>
      <c r="E175" s="41"/>
      <c r="F175" s="42"/>
      <c r="G175" s="42"/>
      <c r="H175" s="42"/>
      <c r="I175" s="42"/>
      <c r="J175" s="42"/>
      <c r="K175" s="43"/>
      <c r="L175" s="42"/>
    </row>
    <row r="176" spans="1:12" ht="14.4" x14ac:dyDescent="0.3">
      <c r="A176" s="23"/>
      <c r="B176" s="15"/>
      <c r="C176" s="11"/>
      <c r="D176" s="7" t="s">
        <v>27</v>
      </c>
      <c r="E176" s="4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3"/>
      <c r="B177" s="15"/>
      <c r="C177" s="11"/>
      <c r="D177" s="7" t="s">
        <v>28</v>
      </c>
      <c r="E177" s="41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3"/>
      <c r="B178" s="15"/>
      <c r="C178" s="11"/>
      <c r="D178" s="7" t="s">
        <v>29</v>
      </c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30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7" t="s">
        <v>31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32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54">SUM(G175:G183)</f>
        <v>0</v>
      </c>
      <c r="H184" s="19">
        <f t="shared" si="54"/>
        <v>0</v>
      </c>
      <c r="I184" s="19">
        <f t="shared" si="54"/>
        <v>0</v>
      </c>
      <c r="J184" s="19">
        <f t="shared" si="54"/>
        <v>0</v>
      </c>
      <c r="K184" s="25"/>
      <c r="L184" s="19">
        <f t="shared" ref="L184" si="55">SUM(L175:L183)</f>
        <v>0</v>
      </c>
    </row>
    <row r="185" spans="1:12" ht="15" thickBot="1" x14ac:dyDescent="0.3">
      <c r="A185" s="60">
        <f>A167</f>
        <v>0</v>
      </c>
      <c r="B185" s="61">
        <f>B167</f>
        <v>0</v>
      </c>
      <c r="C185" s="76" t="s">
        <v>4</v>
      </c>
      <c r="D185" s="77"/>
      <c r="E185" s="31"/>
      <c r="F185" s="32">
        <f>F174+F184</f>
        <v>280</v>
      </c>
      <c r="G185" s="32">
        <f t="shared" ref="G185" si="56">G174+G184</f>
        <v>20.68</v>
      </c>
      <c r="H185" s="32">
        <f t="shared" ref="H185" si="57">H174+H184</f>
        <v>22.419999999999998</v>
      </c>
      <c r="I185" s="32">
        <f t="shared" ref="I185" si="58">I174+I184</f>
        <v>69.319999999999993</v>
      </c>
      <c r="J185" s="32">
        <f t="shared" ref="J185:L185" si="59">J174+J184</f>
        <v>558</v>
      </c>
      <c r="K185" s="32"/>
      <c r="L185" s="32">
        <f t="shared" si="59"/>
        <v>0</v>
      </c>
    </row>
    <row r="186" spans="1:12" ht="27" thickBot="1" x14ac:dyDescent="0.35">
      <c r="A186" s="62">
        <v>2</v>
      </c>
      <c r="B186" s="62">
        <v>5</v>
      </c>
      <c r="C186" s="7" t="s">
        <v>20</v>
      </c>
      <c r="D186" s="65" t="s">
        <v>26</v>
      </c>
      <c r="E186" s="71" t="s">
        <v>62</v>
      </c>
      <c r="F186" s="52">
        <v>50</v>
      </c>
      <c r="G186" s="52">
        <v>0.55000000000000004</v>
      </c>
      <c r="H186" s="52">
        <v>3.3</v>
      </c>
      <c r="I186" s="52">
        <v>1.48</v>
      </c>
      <c r="J186" s="52">
        <v>38</v>
      </c>
      <c r="K186" s="74" t="s">
        <v>63</v>
      </c>
      <c r="L186" s="52"/>
    </row>
    <row r="187" spans="1:12" ht="15" thickBot="1" x14ac:dyDescent="0.35">
      <c r="A187" s="23"/>
      <c r="B187" s="15"/>
      <c r="C187" s="2"/>
      <c r="D187" s="8" t="s">
        <v>21</v>
      </c>
      <c r="E187" s="67" t="s">
        <v>54</v>
      </c>
      <c r="F187" s="68" t="s">
        <v>55</v>
      </c>
      <c r="G187" s="39">
        <v>11.25</v>
      </c>
      <c r="H187" s="39">
        <v>15.93</v>
      </c>
      <c r="I187" s="39">
        <v>11.43</v>
      </c>
      <c r="J187" s="39">
        <v>235.8</v>
      </c>
      <c r="K187" s="40">
        <v>126</v>
      </c>
      <c r="L187" s="39"/>
    </row>
    <row r="188" spans="1:12" ht="14.4" x14ac:dyDescent="0.3">
      <c r="A188" s="23"/>
      <c r="B188" s="15"/>
      <c r="C188" s="11"/>
      <c r="D188" s="6"/>
      <c r="E188" s="67" t="s">
        <v>49</v>
      </c>
      <c r="F188" s="39">
        <v>150</v>
      </c>
      <c r="G188" s="39">
        <v>3.07</v>
      </c>
      <c r="H188" s="39">
        <v>5.23</v>
      </c>
      <c r="I188" s="39">
        <v>19.420000000000002</v>
      </c>
      <c r="J188" s="39">
        <v>139.44</v>
      </c>
      <c r="K188" s="40">
        <v>133</v>
      </c>
      <c r="L188" s="42"/>
    </row>
    <row r="189" spans="1:12" ht="14.4" x14ac:dyDescent="0.3">
      <c r="A189" s="23"/>
      <c r="B189" s="15"/>
      <c r="C189" s="11"/>
      <c r="D189" s="7" t="s">
        <v>22</v>
      </c>
      <c r="E189" s="69" t="s">
        <v>72</v>
      </c>
      <c r="F189" s="42">
        <v>200</v>
      </c>
      <c r="G189" s="42">
        <v>1</v>
      </c>
      <c r="H189" s="42">
        <v>0.05</v>
      </c>
      <c r="I189" s="42">
        <v>27.5</v>
      </c>
      <c r="J189" s="42">
        <v>110</v>
      </c>
      <c r="K189" s="43">
        <v>281</v>
      </c>
      <c r="L189" s="42"/>
    </row>
    <row r="190" spans="1:12" ht="14.4" x14ac:dyDescent="0.3">
      <c r="A190" s="23"/>
      <c r="B190" s="15"/>
      <c r="C190" s="11"/>
      <c r="D190" s="7" t="s">
        <v>23</v>
      </c>
      <c r="E190" s="41"/>
      <c r="F190" s="42">
        <v>30</v>
      </c>
      <c r="G190" s="42">
        <v>1.68</v>
      </c>
      <c r="H190" s="42">
        <v>0.33</v>
      </c>
      <c r="I190" s="42">
        <v>12.99</v>
      </c>
      <c r="J190" s="42">
        <v>59.7</v>
      </c>
      <c r="K190" s="43"/>
      <c r="L190" s="42"/>
    </row>
    <row r="191" spans="1:12" ht="14.4" x14ac:dyDescent="0.3">
      <c r="A191" s="23"/>
      <c r="B191" s="15"/>
      <c r="C191" s="11"/>
      <c r="D191" s="7" t="s">
        <v>24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.75" customHeight="1" x14ac:dyDescent="0.3">
      <c r="A194" s="24"/>
      <c r="B194" s="17"/>
      <c r="C194" s="8"/>
      <c r="D194" s="18" t="s">
        <v>33</v>
      </c>
      <c r="E194" s="9"/>
      <c r="F194" s="19">
        <f>SUM(F186:F193)</f>
        <v>430</v>
      </c>
      <c r="G194" s="19">
        <f>SUM(G186:G193)</f>
        <v>17.55</v>
      </c>
      <c r="H194" s="19">
        <f>SUM(H186:H193)</f>
        <v>24.84</v>
      </c>
      <c r="I194" s="19">
        <f>SUM(I186:I193)</f>
        <v>72.819999999999993</v>
      </c>
      <c r="J194" s="19">
        <f>SUM(J186:J193)</f>
        <v>582.94000000000005</v>
      </c>
      <c r="K194" s="25"/>
      <c r="L194" s="19">
        <f>SUM(L186:L193)</f>
        <v>0</v>
      </c>
    </row>
    <row r="195" spans="1:12" ht="14.4" x14ac:dyDescent="0.3">
      <c r="A195" s="26">
        <f>A187</f>
        <v>0</v>
      </c>
      <c r="B195" s="13">
        <f>B187</f>
        <v>0</v>
      </c>
      <c r="C195" s="10" t="s">
        <v>25</v>
      </c>
      <c r="D195" s="7" t="s">
        <v>26</v>
      </c>
      <c r="E195" s="41"/>
      <c r="F195" s="42"/>
      <c r="G195" s="42"/>
      <c r="H195" s="42"/>
      <c r="I195" s="42"/>
      <c r="J195" s="42"/>
      <c r="K195" s="43"/>
      <c r="L195" s="42"/>
    </row>
    <row r="196" spans="1:12" ht="14.4" x14ac:dyDescent="0.3">
      <c r="A196" s="23"/>
      <c r="B196" s="15"/>
      <c r="C196" s="11"/>
      <c r="D196" s="7" t="s">
        <v>27</v>
      </c>
      <c r="E196" s="41"/>
      <c r="F196" s="42"/>
      <c r="G196" s="42"/>
      <c r="H196" s="42"/>
      <c r="I196" s="42"/>
      <c r="J196" s="42"/>
      <c r="K196" s="43"/>
      <c r="L196" s="42"/>
    </row>
    <row r="197" spans="1:12" ht="14.4" x14ac:dyDescent="0.3">
      <c r="A197" s="23"/>
      <c r="B197" s="15"/>
      <c r="C197" s="11"/>
      <c r="D197" s="7" t="s">
        <v>28</v>
      </c>
      <c r="E197" s="41"/>
      <c r="F197" s="42"/>
      <c r="G197" s="42"/>
      <c r="H197" s="42"/>
      <c r="I197" s="42"/>
      <c r="J197" s="42"/>
      <c r="K197" s="43"/>
      <c r="L197" s="42"/>
    </row>
    <row r="198" spans="1:12" ht="14.4" x14ac:dyDescent="0.3">
      <c r="A198" s="23"/>
      <c r="B198" s="15"/>
      <c r="C198" s="11"/>
      <c r="D198" s="7" t="s">
        <v>29</v>
      </c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23"/>
      <c r="B199" s="15"/>
      <c r="C199" s="11"/>
      <c r="D199" s="7" t="s">
        <v>30</v>
      </c>
      <c r="E199" s="41"/>
      <c r="F199" s="42"/>
      <c r="G199" s="42"/>
      <c r="H199" s="42"/>
      <c r="I199" s="42"/>
      <c r="J199" s="42"/>
      <c r="K199" s="43"/>
      <c r="L199" s="42"/>
    </row>
    <row r="200" spans="1:12" ht="14.4" x14ac:dyDescent="0.3">
      <c r="A200" s="23"/>
      <c r="B200" s="15"/>
      <c r="C200" s="11"/>
      <c r="D200" s="7" t="s">
        <v>31</v>
      </c>
      <c r="E200" s="41"/>
      <c r="F200" s="42"/>
      <c r="G200" s="42"/>
      <c r="H200" s="42"/>
      <c r="I200" s="42"/>
      <c r="J200" s="42"/>
      <c r="K200" s="43"/>
      <c r="L200" s="42"/>
    </row>
    <row r="201" spans="1:12" ht="14.4" x14ac:dyDescent="0.3">
      <c r="A201" s="23"/>
      <c r="B201" s="15"/>
      <c r="C201" s="11"/>
      <c r="D201" s="7" t="s">
        <v>32</v>
      </c>
      <c r="E201" s="41"/>
      <c r="F201" s="42"/>
      <c r="G201" s="42"/>
      <c r="H201" s="42"/>
      <c r="I201" s="42"/>
      <c r="J201" s="42"/>
      <c r="K201" s="43"/>
      <c r="L201" s="42"/>
    </row>
    <row r="202" spans="1:12" ht="14.4" x14ac:dyDescent="0.3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4.4" x14ac:dyDescent="0.3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4.4" x14ac:dyDescent="0.3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 t="shared" ref="G204:J204" si="60">SUM(G195:G203)</f>
        <v>0</v>
      </c>
      <c r="H204" s="19">
        <f t="shared" si="60"/>
        <v>0</v>
      </c>
      <c r="I204" s="19">
        <f t="shared" si="60"/>
        <v>0</v>
      </c>
      <c r="J204" s="19">
        <f t="shared" si="60"/>
        <v>0</v>
      </c>
      <c r="K204" s="25"/>
      <c r="L204" s="19">
        <f t="shared" ref="L204" si="61">SUM(L195:L203)</f>
        <v>0</v>
      </c>
    </row>
    <row r="205" spans="1:12" ht="14.4" x14ac:dyDescent="0.25">
      <c r="A205" s="29">
        <f>A187</f>
        <v>0</v>
      </c>
      <c r="B205" s="30">
        <f>B187</f>
        <v>0</v>
      </c>
      <c r="C205" s="79" t="s">
        <v>4</v>
      </c>
      <c r="D205" s="80"/>
      <c r="E205" s="31"/>
      <c r="F205" s="32">
        <f>F194+F204</f>
        <v>430</v>
      </c>
      <c r="G205" s="32">
        <f t="shared" ref="G205" si="62">G194+G204</f>
        <v>17.55</v>
      </c>
      <c r="H205" s="32">
        <f t="shared" ref="H205" si="63">H194+H204</f>
        <v>24.84</v>
      </c>
      <c r="I205" s="32">
        <f t="shared" ref="I205" si="64">I194+I204</f>
        <v>72.819999999999993</v>
      </c>
      <c r="J205" s="32">
        <f t="shared" ref="J205:L205" si="65">J194+J204</f>
        <v>582.94000000000005</v>
      </c>
      <c r="K205" s="32"/>
      <c r="L205" s="32">
        <f t="shared" si="65"/>
        <v>0</v>
      </c>
    </row>
    <row r="206" spans="1:12" x14ac:dyDescent="0.25">
      <c r="A206" s="27"/>
      <c r="B206" s="28"/>
      <c r="C206" s="78" t="s">
        <v>5</v>
      </c>
      <c r="D206" s="78"/>
      <c r="E206" s="78"/>
      <c r="F206" s="34">
        <f>(F25+F45+F65+F85+F105+F125+F145+F165+F185+F205)/(IF(F25=0,0,1)+IF(F45=0,0,1)+IF(F65=0,0,1)+IF(F85=0,0,1)+IF(F105=0,0,1)+IF(F125=0,0,1)+IF(F145=0,0,1)+IF(F165=0,0,1)+IF(F185=0,0,1)+IF(F205=0,0,1))</f>
        <v>384.05</v>
      </c>
      <c r="G206" s="34">
        <f t="shared" ref="G206:J206" si="66">(G25+G45+G65+G85+G105+G125+G145+G165+G185+G205)/(IF(G25=0,0,1)+IF(G45=0,0,1)+IF(G65=0,0,1)+IF(G85=0,0,1)+IF(G105=0,0,1)+IF(G125=0,0,1)+IF(G145=0,0,1)+IF(G165=0,0,1)+IF(G185=0,0,1)+IF(G205=0,0,1))</f>
        <v>20.718000000000004</v>
      </c>
      <c r="H206" s="34">
        <f t="shared" si="66"/>
        <v>20.949999999999996</v>
      </c>
      <c r="I206" s="34">
        <f t="shared" si="66"/>
        <v>70.539999999999992</v>
      </c>
      <c r="J206" s="34">
        <f t="shared" si="66"/>
        <v>544.39</v>
      </c>
      <c r="K206" s="34"/>
      <c r="L206" s="34" t="e">
        <f t="shared" ref="L206" si="67">(L25+L45+L65+L85+L105+L125+L145+L165+L185+L205)/(IF(L25=0,0,1)+IF(L45=0,0,1)+IF(L65=0,0,1)+IF(L85=0,0,1)+IF(L105=0,0,1)+IF(L125=0,0,1)+IF(L145=0,0,1)+IF(L165=0,0,1)+IF(L185=0,0,1)+IF(L205=0,0,1))</f>
        <v>#DIV/0!</v>
      </c>
    </row>
  </sheetData>
  <mergeCells count="14">
    <mergeCell ref="C1:E1"/>
    <mergeCell ref="H1:K1"/>
    <mergeCell ref="H2:K2"/>
    <mergeCell ref="C45:D45"/>
    <mergeCell ref="C65:D65"/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2024-09-12T08:14:47Z</dcterms:modified>
</cp:coreProperties>
</file>